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b_stds\esm\systems_engineering\"/>
    </mc:Choice>
  </mc:AlternateContent>
  <bookViews>
    <workbookView xWindow="0" yWindow="450" windowWidth="22770" windowHeight="12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2" i="1" l="1"/>
  <c r="E82" i="1"/>
  <c r="F82" i="1"/>
  <c r="G82" i="1"/>
  <c r="H82" i="1"/>
  <c r="I82" i="1"/>
  <c r="D80" i="1"/>
  <c r="E80" i="1"/>
  <c r="F80" i="1"/>
  <c r="G80" i="1"/>
  <c r="H80" i="1"/>
  <c r="I80" i="1"/>
  <c r="B82" i="1"/>
  <c r="C76" i="1"/>
  <c r="C82" i="1" s="1"/>
  <c r="C80" i="1"/>
  <c r="G22" i="1"/>
  <c r="G78" i="1" s="1"/>
  <c r="G81" i="1" s="1"/>
  <c r="E14" i="1"/>
  <c r="E78" i="1" s="1"/>
  <c r="C78" i="1"/>
  <c r="D78" i="1"/>
  <c r="D81" i="1" s="1"/>
  <c r="F78" i="1"/>
  <c r="F81" i="1" s="1"/>
  <c r="H78" i="1"/>
  <c r="I78" i="1"/>
  <c r="B78" i="1"/>
  <c r="B81" i="1" s="1"/>
  <c r="J79" i="1"/>
  <c r="H81" i="1" l="1"/>
  <c r="I81" i="1"/>
  <c r="E81" i="1"/>
  <c r="C81" i="1"/>
  <c r="J78" i="1"/>
</calcChain>
</file>

<file path=xl/sharedStrings.xml><?xml version="1.0" encoding="utf-8"?>
<sst xmlns="http://schemas.openxmlformats.org/spreadsheetml/2006/main" count="104" uniqueCount="104">
  <si>
    <t>IT Services</t>
  </si>
  <si>
    <t xml:space="preserve">RM Engineer: </t>
  </si>
  <si>
    <t>ODCs</t>
  </si>
  <si>
    <t>Assumptions</t>
  </si>
  <si>
    <t>2 Named license. Some Free Reviewer Licenses. LANL already has Oracle license or SQL Server license available for use. LANL already has a server available for use.</t>
  </si>
  <si>
    <t>Hours Subtotals</t>
  </si>
  <si>
    <t>ODC Total</t>
  </si>
  <si>
    <t>These ODCs are not confirmed</t>
  </si>
  <si>
    <t>RM Engineer needed full time for project duration</t>
  </si>
  <si>
    <t>Misc</t>
  </si>
  <si>
    <t>Use of Innoslate. This estimate assumes all other engineering tools are already available at no cost to the project</t>
  </si>
  <si>
    <t>Engineer X</t>
  </si>
  <si>
    <t>Engineer X is highly experienced in CM</t>
  </si>
  <si>
    <t>Assumes 2 major changes</t>
  </si>
  <si>
    <t xml:space="preserve">Assumes help from Operations, who is primarily responsible for this document. SE role is to guide development and ensure clear requirements. </t>
  </si>
  <si>
    <t>Assumes 22 weeks in FY 18 to support procurement, oversight and reviews</t>
  </si>
  <si>
    <t>FTE during CD</t>
  </si>
  <si>
    <t>FTE Post CD1</t>
  </si>
  <si>
    <t>Assume RM Engineer can develop this. Covered in their RM hours</t>
  </si>
  <si>
    <t>Assumes 1 Design Review in FY18 for Design Agent</t>
  </si>
  <si>
    <t>These hours include the deliverables</t>
  </si>
  <si>
    <t>Assumes little impact to PFHA, CSPS and DSAs</t>
  </si>
  <si>
    <t>Engineer Y</t>
  </si>
  <si>
    <t>Includes the system spec</t>
  </si>
  <si>
    <t>SE Lead</t>
  </si>
  <si>
    <t>SE Oversight</t>
  </si>
  <si>
    <t>SME</t>
  </si>
  <si>
    <t>Assume producing Design Criteria for two disciplines</t>
  </si>
  <si>
    <t>Project X Systems Engineering Scope</t>
  </si>
  <si>
    <r>
      <t>1)</t>
    </r>
    <r>
      <rPr>
        <b/>
        <sz val="7"/>
        <rFont val="Times New Roman"/>
        <family val="1"/>
      </rPr>
      <t xml:space="preserve">    </t>
    </r>
    <r>
      <rPr>
        <b/>
        <sz val="13"/>
        <rFont val="Cambria"/>
        <family val="1"/>
      </rPr>
      <t>Develop SE Plan</t>
    </r>
  </si>
  <si>
    <r>
      <t>2)</t>
    </r>
    <r>
      <rPr>
        <b/>
        <sz val="7"/>
        <rFont val="Times New Roman"/>
        <family val="1"/>
      </rPr>
      <t xml:space="preserve">    </t>
    </r>
    <r>
      <rPr>
        <b/>
        <sz val="13"/>
        <rFont val="Cambria"/>
        <family val="1"/>
      </rPr>
      <t>Requirements Management</t>
    </r>
  </si>
  <si>
    <r>
      <t>a)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SE Tool Implementation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</si>
  <si>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Procure Tool</t>
    </r>
  </si>
  <si>
    <r>
      <t>ii)</t>
    </r>
    <r>
      <rPr>
        <b/>
        <i/>
        <sz val="7"/>
        <rFont val="Times New Roman"/>
        <family val="1"/>
      </rPr>
      <t xml:space="preserve">    </t>
    </r>
    <r>
      <rPr>
        <b/>
        <i/>
        <sz val="11"/>
        <rFont val="Cambria"/>
        <family val="1"/>
      </rPr>
      <t>Install Tool</t>
    </r>
  </si>
  <si>
    <r>
      <t>c)</t>
    </r>
    <r>
      <rPr>
        <b/>
        <i/>
        <sz val="7"/>
        <rFont val="Times New Roman"/>
        <family val="1"/>
      </rPr>
      <t xml:space="preserve">      </t>
    </r>
    <r>
      <rPr>
        <b/>
        <i/>
        <sz val="11"/>
        <rFont val="Cambria"/>
        <family val="1"/>
      </rPr>
      <t>Develop Specialized Reports</t>
    </r>
  </si>
  <si>
    <r>
      <t>d)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RM Process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</si>
  <si>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Deliverable: RM Plan</t>
    </r>
  </si>
  <si>
    <r>
      <t>ii)</t>
    </r>
    <r>
      <rPr>
        <b/>
        <i/>
        <sz val="7"/>
        <rFont val="Times New Roman"/>
        <family val="1"/>
      </rPr>
      <t xml:space="preserve">    </t>
    </r>
    <r>
      <rPr>
        <b/>
        <i/>
        <sz val="11"/>
        <rFont val="Cambria"/>
        <family val="1"/>
      </rPr>
      <t>Deliverable: RM Guide</t>
    </r>
  </si>
  <si>
    <r>
      <t>iii)</t>
    </r>
    <r>
      <rPr>
        <b/>
        <i/>
        <sz val="7"/>
        <rFont val="Times New Roman"/>
        <family val="1"/>
      </rPr>
      <t xml:space="preserve">  </t>
    </r>
    <r>
      <rPr>
        <b/>
        <i/>
        <sz val="11"/>
        <rFont val="Cambria"/>
        <family val="1"/>
      </rPr>
      <t>Deliverable: Document Hierarchy</t>
    </r>
  </si>
  <si>
    <r>
      <t>e)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Requirements Capture and Traceability</t>
    </r>
  </si>
  <si>
    <r>
      <t>f)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Capture Requirement Sources and Other Artifacts in the Database</t>
    </r>
  </si>
  <si>
    <r>
      <t>g)</t>
    </r>
    <r>
      <rPr>
        <b/>
        <i/>
        <sz val="7"/>
        <rFont val="Times New Roman"/>
        <family val="1"/>
      </rPr>
      <t xml:space="preserve">     </t>
    </r>
    <r>
      <rPr>
        <b/>
        <i/>
        <sz val="11"/>
        <rFont val="Cambria"/>
        <family val="1"/>
      </rPr>
      <t>Establish Traceability Links</t>
    </r>
  </si>
  <si>
    <r>
      <t>h)</t>
    </r>
    <r>
      <rPr>
        <b/>
        <i/>
        <sz val="7"/>
        <rFont val="Times New Roman"/>
        <family val="1"/>
      </rPr>
      <t xml:space="preserve">     </t>
    </r>
    <r>
      <rPr>
        <b/>
        <i/>
        <sz val="11"/>
        <rFont val="Cambria"/>
        <family val="1"/>
      </rPr>
      <t>Maintain Information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</si>
  <si>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Generate Reports and Metrics</t>
    </r>
  </si>
  <si>
    <r>
      <t>3)</t>
    </r>
    <r>
      <rPr>
        <b/>
        <sz val="7"/>
        <rFont val="Times New Roman"/>
        <family val="1"/>
      </rPr>
      <t xml:space="preserve">    </t>
    </r>
    <r>
      <rPr>
        <b/>
        <sz val="13"/>
        <rFont val="Cambria"/>
        <family val="1"/>
      </rPr>
      <t>Configuration Management</t>
    </r>
  </si>
  <si>
    <r>
      <t>a)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CM Process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</si>
  <si>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Deliverable: CM Plan</t>
    </r>
  </si>
  <si>
    <r>
      <t>b)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Control Change to Requirements and Design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</si>
  <si>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Conduct Impact Analysis</t>
    </r>
  </si>
  <si>
    <r>
      <t>ii)</t>
    </r>
    <r>
      <rPr>
        <b/>
        <i/>
        <sz val="7"/>
        <rFont val="Times New Roman"/>
        <family val="1"/>
      </rPr>
      <t xml:space="preserve">    </t>
    </r>
    <r>
      <rPr>
        <b/>
        <i/>
        <sz val="11"/>
        <rFont val="Cambria"/>
        <family val="1"/>
      </rPr>
      <t>Develop and Approve Change Documentation</t>
    </r>
  </si>
  <si>
    <r>
      <t>iii)</t>
    </r>
    <r>
      <rPr>
        <b/>
        <i/>
        <sz val="7"/>
        <rFont val="Times New Roman"/>
        <family val="1"/>
      </rPr>
      <t xml:space="preserve">  </t>
    </r>
    <r>
      <rPr>
        <b/>
        <i/>
        <sz val="11"/>
        <rFont val="Cambria"/>
        <family val="1"/>
      </rPr>
      <t>Implement Approved Changes</t>
    </r>
  </si>
  <si>
    <r>
      <t>4)</t>
    </r>
    <r>
      <rPr>
        <b/>
        <sz val="7"/>
        <rFont val="Times New Roman"/>
        <family val="1"/>
      </rPr>
      <t xml:space="preserve">    </t>
    </r>
    <r>
      <rPr>
        <b/>
        <sz val="13"/>
        <rFont val="Cambria"/>
        <family val="1"/>
      </rPr>
      <t>Initial Requirements Baseline Development</t>
    </r>
  </si>
  <si>
    <r>
      <t>a)</t>
    </r>
    <r>
      <rPr>
        <b/>
        <i/>
        <sz val="7"/>
        <rFont val="Times New Roman"/>
        <family val="1"/>
      </rPr>
      <t xml:space="preserve">     </t>
    </r>
    <r>
      <rPr>
        <b/>
        <i/>
        <sz val="11"/>
        <rFont val="Cambria"/>
        <family val="1"/>
      </rPr>
      <t>Identify Applicable Regulations</t>
    </r>
  </si>
  <si>
    <r>
      <t>b)</t>
    </r>
    <r>
      <rPr>
        <b/>
        <i/>
        <sz val="7"/>
        <rFont val="Times New Roman"/>
        <family val="1"/>
      </rPr>
      <t xml:space="preserve">     </t>
    </r>
    <r>
      <rPr>
        <b/>
        <i/>
        <sz val="11"/>
        <rFont val="Cambria"/>
        <family val="1"/>
      </rPr>
      <t>Develop Operational Requirements Document, if needed</t>
    </r>
  </si>
  <si>
    <r>
      <t>i)</t>
    </r>
    <r>
      <rPr>
        <sz val="7"/>
        <rFont val="Times New Roman"/>
        <family val="1"/>
      </rPr>
      <t xml:space="preserve">       </t>
    </r>
    <r>
      <rPr>
        <sz val="11"/>
        <rFont val="Cambria"/>
        <family val="1"/>
      </rPr>
      <t>Deliverable: ORD</t>
    </r>
  </si>
  <si>
    <r>
      <t>c)</t>
    </r>
    <r>
      <rPr>
        <b/>
        <i/>
        <sz val="7"/>
        <rFont val="Times New Roman"/>
        <family val="1"/>
      </rPr>
      <t xml:space="preserve">      </t>
    </r>
    <r>
      <rPr>
        <b/>
        <i/>
        <sz val="11"/>
        <rFont val="Cambria"/>
        <family val="1"/>
      </rPr>
      <t>Identify documents</t>
    </r>
  </si>
  <si>
    <r>
      <t>i)</t>
    </r>
    <r>
      <rPr>
        <sz val="7"/>
        <rFont val="Times New Roman"/>
        <family val="1"/>
      </rPr>
      <t xml:space="preserve">       </t>
    </r>
    <r>
      <rPr>
        <sz val="11"/>
        <rFont val="Cambria"/>
        <family val="1"/>
      </rPr>
      <t>Deliverable: IRB List</t>
    </r>
  </si>
  <si>
    <r>
      <t>d)</t>
    </r>
    <r>
      <rPr>
        <b/>
        <i/>
        <sz val="7"/>
        <rFont val="Times New Roman"/>
        <family val="1"/>
      </rPr>
      <t xml:space="preserve">     </t>
    </r>
    <r>
      <rPr>
        <b/>
        <i/>
        <sz val="11"/>
        <rFont val="Cambria"/>
        <family val="1"/>
      </rPr>
      <t>Clarify Requirements</t>
    </r>
  </si>
  <si>
    <r>
      <t>e)</t>
    </r>
    <r>
      <rPr>
        <b/>
        <i/>
        <sz val="7"/>
        <rFont val="Times New Roman"/>
        <family val="1"/>
      </rPr>
      <t xml:space="preserve">     </t>
    </r>
    <r>
      <rPr>
        <b/>
        <i/>
        <sz val="11"/>
        <rFont val="Cambria"/>
        <family val="1"/>
      </rPr>
      <t>Establish Measures of Effectiveness</t>
    </r>
  </si>
  <si>
    <r>
      <t>f)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Develop Discipline-Specific Design Criteria</t>
    </r>
  </si>
  <si>
    <r>
      <t>g)</t>
    </r>
    <r>
      <rPr>
        <b/>
        <i/>
        <sz val="7"/>
        <rFont val="Times New Roman"/>
        <family val="1"/>
      </rPr>
      <t xml:space="preserve">     </t>
    </r>
    <r>
      <rPr>
        <b/>
        <i/>
        <sz val="11"/>
        <rFont val="Cambria"/>
        <family val="1"/>
      </rPr>
      <t>Develop Code of Record</t>
    </r>
  </si>
  <si>
    <r>
      <t>h)</t>
    </r>
    <r>
      <rPr>
        <b/>
        <i/>
        <sz val="7"/>
        <rFont val="Times New Roman"/>
        <family val="1"/>
      </rPr>
      <t xml:space="preserve">     </t>
    </r>
    <r>
      <rPr>
        <b/>
        <i/>
        <sz val="11"/>
        <rFont val="Cambria"/>
        <family val="1"/>
      </rPr>
      <t>Determine Verification &amp; Validation Requirements</t>
    </r>
  </si>
  <si>
    <r>
      <t>5)</t>
    </r>
    <r>
      <rPr>
        <b/>
        <sz val="7"/>
        <rFont val="Times New Roman"/>
        <family val="1"/>
      </rPr>
      <t xml:space="preserve">    </t>
    </r>
    <r>
      <rPr>
        <b/>
        <sz val="13"/>
        <rFont val="Cambria"/>
        <family val="1"/>
      </rPr>
      <t>Conceptual Baseline Development</t>
    </r>
  </si>
  <si>
    <r>
      <t>a)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Systems Analysis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</si>
  <si>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Deliverable: Functional Analysis (sufficient to support system specification used for acquisition)</t>
    </r>
  </si>
  <si>
    <r>
      <t>ii)</t>
    </r>
    <r>
      <rPr>
        <b/>
        <i/>
        <sz val="7"/>
        <rFont val="Times New Roman"/>
        <family val="1"/>
      </rPr>
      <t xml:space="preserve">    </t>
    </r>
    <r>
      <rPr>
        <b/>
        <i/>
        <sz val="11"/>
        <rFont val="Cambria"/>
        <family val="1"/>
      </rPr>
      <t>Deliverable: Calculations?</t>
    </r>
  </si>
  <si>
    <r>
      <t>iii)</t>
    </r>
    <r>
      <rPr>
        <b/>
        <i/>
        <sz val="7"/>
        <rFont val="Times New Roman"/>
        <family val="1"/>
      </rPr>
      <t xml:space="preserve">  </t>
    </r>
    <r>
      <rPr>
        <b/>
        <i/>
        <sz val="11"/>
        <rFont val="Cambria"/>
        <family val="1"/>
      </rPr>
      <t>Deliverable: Other analyses?</t>
    </r>
  </si>
  <si>
    <r>
      <t>b)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System Architecture Development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</si>
  <si>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Deliverable: Trade Study?</t>
    </r>
  </si>
  <si>
    <r>
      <t>ii)</t>
    </r>
    <r>
      <rPr>
        <b/>
        <i/>
        <sz val="7"/>
        <rFont val="Times New Roman"/>
        <family val="1"/>
      </rPr>
      <t xml:space="preserve">    </t>
    </r>
    <r>
      <rPr>
        <b/>
        <i/>
        <sz val="11"/>
        <rFont val="Cambria"/>
        <family val="1"/>
      </rPr>
      <t>Deliverable: System Asset Hierarchy (sufficient to support system specification used for acquisition)</t>
    </r>
  </si>
  <si>
    <r>
      <t>iii)</t>
    </r>
    <r>
      <rPr>
        <b/>
        <i/>
        <sz val="7"/>
        <rFont val="Times New Roman"/>
        <family val="1"/>
      </rPr>
      <t xml:space="preserve">  </t>
    </r>
    <r>
      <rPr>
        <b/>
        <i/>
        <sz val="11"/>
        <rFont val="Cambria"/>
        <family val="1"/>
      </rPr>
      <t>Deliverable: System Internal Block Diagram(s)</t>
    </r>
  </si>
  <si>
    <r>
      <t>c)</t>
    </r>
    <r>
      <rPr>
        <b/>
        <sz val="7"/>
        <rFont val="Times New Roman"/>
        <family val="1"/>
      </rPr>
      <t xml:space="preserve">      </t>
    </r>
    <r>
      <rPr>
        <b/>
        <sz val="11"/>
        <rFont val="Cambria"/>
        <family val="1"/>
      </rPr>
      <t>Interface Management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</si>
  <si>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Deliverable: Context Diagram</t>
    </r>
  </si>
  <si>
    <r>
      <t>ii)</t>
    </r>
    <r>
      <rPr>
        <b/>
        <i/>
        <sz val="7"/>
        <rFont val="Times New Roman"/>
        <family val="1"/>
      </rPr>
      <t xml:space="preserve">    </t>
    </r>
    <r>
      <rPr>
        <b/>
        <i/>
        <sz val="11"/>
        <rFont val="Cambria"/>
        <family val="1"/>
      </rPr>
      <t>Deliverable: External Interface Matrix (System-level interfaces, I/O exchanges, constraints, existing ICDs)</t>
    </r>
  </si>
  <si>
    <r>
      <t>d)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Safety Impact Analysis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</si>
  <si>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PFHA Impact Analysis</t>
    </r>
  </si>
  <si>
    <r>
      <t>ii)</t>
    </r>
    <r>
      <rPr>
        <b/>
        <i/>
        <sz val="7"/>
        <rFont val="Times New Roman"/>
        <family val="1"/>
      </rPr>
      <t xml:space="preserve">    </t>
    </r>
    <r>
      <rPr>
        <b/>
        <i/>
        <sz val="11"/>
        <rFont val="Cambria"/>
        <family val="1"/>
      </rPr>
      <t>Safety Impact Analysis</t>
    </r>
  </si>
  <si>
    <r>
      <t>e)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Specialty Analysis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</si>
  <si>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Seismic (Categories, Accelerations, II/I)</t>
    </r>
  </si>
  <si>
    <r>
      <t>f)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mbria"/>
        <family val="1"/>
      </rPr>
      <t>System-Level Verification and Validation</t>
    </r>
  </si>
  <si>
    <r>
      <t>g)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Technical Risk Management</t>
    </r>
  </si>
  <si>
    <r>
      <t>h)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Develop Conceptual Design Package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</si>
  <si>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Develop System Specification, including KPPs</t>
    </r>
  </si>
  <si>
    <r>
      <t>6)</t>
    </r>
    <r>
      <rPr>
        <b/>
        <sz val="7"/>
        <rFont val="Times New Roman"/>
        <family val="1"/>
      </rPr>
      <t xml:space="preserve">    </t>
    </r>
    <r>
      <rPr>
        <b/>
        <sz val="13"/>
        <rFont val="Cambria"/>
        <family val="1"/>
      </rPr>
      <t>Support Acquisition Package Development</t>
    </r>
  </si>
  <si>
    <r>
      <t>a)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Develop Selection Criteria for Award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</si>
  <si>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Deliverable: Selection Criteria for Award</t>
    </r>
  </si>
  <si>
    <r>
      <t>b)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Develop Design Agency Statement of Work (Technical Analysis and Products, Quality Program, SE Scope, Logistics/ Supportability, Reviews)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</si>
  <si>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Deliverable: Statement of Work</t>
    </r>
  </si>
  <si>
    <r>
      <t>ii)</t>
    </r>
    <r>
      <rPr>
        <b/>
        <i/>
        <sz val="7"/>
        <rFont val="Times New Roman"/>
        <family val="1"/>
      </rPr>
      <t xml:space="preserve">    </t>
    </r>
    <r>
      <rPr>
        <b/>
        <i/>
        <sz val="11"/>
        <rFont val="Cambria"/>
        <family val="1"/>
      </rPr>
      <t>Deliverable: List of Deliverables</t>
    </r>
  </si>
  <si>
    <r>
      <t>iii)</t>
    </r>
    <r>
      <rPr>
        <b/>
        <i/>
        <sz val="7"/>
        <rFont val="Times New Roman"/>
        <family val="1"/>
      </rPr>
      <t xml:space="preserve">  </t>
    </r>
    <r>
      <rPr>
        <b/>
        <i/>
        <sz val="11"/>
        <rFont val="Cambria"/>
        <family val="1"/>
      </rPr>
      <t>Deliverable: Deliverable format &amp; content requirements</t>
    </r>
  </si>
  <si>
    <r>
      <t>c)</t>
    </r>
    <r>
      <rPr>
        <b/>
        <sz val="7"/>
        <rFont val="Times New Roman"/>
        <family val="1"/>
      </rPr>
      <t xml:space="preserve">      </t>
    </r>
    <r>
      <rPr>
        <b/>
        <sz val="11"/>
        <rFont val="Cambria"/>
        <family val="1"/>
      </rPr>
      <t>Develop Instructions to the Offeror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</si>
  <si>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Deliverable: Engineering portion of Instructions to the Offeror</t>
    </r>
  </si>
  <si>
    <r>
      <t>d)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Develop Design Agency Verification and Validation Requirements</t>
    </r>
  </si>
  <si>
    <r>
      <t>i)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mbria"/>
        <family val="1"/>
      </rPr>
      <t>Design Verification</t>
    </r>
  </si>
  <si>
    <r>
      <t>ii)</t>
    </r>
    <r>
      <rPr>
        <b/>
        <i/>
        <sz val="7"/>
        <rFont val="Times New Roman"/>
        <family val="1"/>
      </rPr>
      <t xml:space="preserve">    </t>
    </r>
    <r>
      <rPr>
        <b/>
        <i/>
        <sz val="11"/>
        <rFont val="Cambria"/>
        <family val="1"/>
      </rPr>
      <t>Component-Level Verification</t>
    </r>
  </si>
  <si>
    <r>
      <t>iii)</t>
    </r>
    <r>
      <rPr>
        <b/>
        <i/>
        <sz val="7"/>
        <rFont val="Times New Roman"/>
        <family val="1"/>
      </rPr>
      <t xml:space="preserve">  </t>
    </r>
    <r>
      <rPr>
        <b/>
        <i/>
        <sz val="11"/>
        <rFont val="Cambria"/>
        <family val="1"/>
      </rPr>
      <t>System-level Verification</t>
    </r>
  </si>
  <si>
    <r>
      <t>iv)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mbria"/>
        <family val="1"/>
      </rPr>
      <t>Final Product Validation</t>
    </r>
  </si>
  <si>
    <r>
      <t>a)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Conceptual Design Review</t>
    </r>
  </si>
  <si>
    <r>
      <t>b)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CD-1 Support</t>
    </r>
  </si>
  <si>
    <r>
      <t>8)</t>
    </r>
    <r>
      <rPr>
        <b/>
        <sz val="7"/>
        <rFont val="Times New Roman"/>
        <family val="1"/>
      </rPr>
      <t xml:space="preserve">    </t>
    </r>
    <r>
      <rPr>
        <b/>
        <sz val="13"/>
        <rFont val="Cambria"/>
        <family val="1"/>
      </rPr>
      <t>Post-CD1 Support</t>
    </r>
  </si>
  <si>
    <r>
      <t>a)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Design Agency Oversight</t>
    </r>
  </si>
  <si>
    <r>
      <t>b)</t>
    </r>
    <r>
      <rPr>
        <b/>
        <sz val="7"/>
        <rFont val="Times New Roman"/>
        <family val="1"/>
      </rPr>
      <t xml:space="preserve">     </t>
    </r>
    <r>
      <rPr>
        <b/>
        <sz val="11"/>
        <rFont val="Cambria"/>
        <family val="1"/>
      </rPr>
      <t>Conduct Technical reviews of Design Agency-Developed Baselines</t>
    </r>
  </si>
  <si>
    <r>
      <t>b)</t>
    </r>
    <r>
      <rPr>
        <b/>
        <i/>
        <sz val="7"/>
        <rFont val="Times New Roman"/>
        <family val="1"/>
      </rPr>
      <t xml:space="preserve">     </t>
    </r>
    <r>
      <rPr>
        <b/>
        <i/>
        <sz val="11"/>
        <rFont val="Cambria"/>
        <family val="1"/>
      </rPr>
      <t>Train Team Members to Use Tool</t>
    </r>
  </si>
  <si>
    <r>
      <t>7)</t>
    </r>
    <r>
      <rPr>
        <b/>
        <sz val="7"/>
        <rFont val="Times New Roman"/>
        <family val="1"/>
      </rPr>
      <t xml:space="preserve">    </t>
    </r>
    <r>
      <rPr>
        <b/>
        <sz val="13"/>
        <rFont val="Cambria"/>
        <family val="1"/>
      </rPr>
      <t>Technical Reviews of Project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</si>
</sst>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mbria"/>
      <family val="1"/>
    </font>
    <font>
      <b/>
      <sz val="13"/>
      <name val="Cambria"/>
      <family val="1"/>
    </font>
    <font>
      <b/>
      <sz val="7"/>
      <name val="Times New Roman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b/>
      <i/>
      <sz val="7"/>
      <name val="Times New Roman"/>
      <family val="1"/>
    </font>
    <font>
      <sz val="11"/>
      <name val="Cambria"/>
      <family val="1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0" borderId="1" xfId="0" applyBorder="1" applyAlignment="1">
      <alignment textRotation="45"/>
    </xf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164" fontId="0" fillId="2" borderId="1" xfId="1" applyNumberFormat="1" applyFont="1" applyFill="1" applyBorder="1"/>
    <xf numFmtId="0" fontId="2" fillId="3" borderId="0" xfId="0" applyFont="1" applyFill="1"/>
    <xf numFmtId="164" fontId="3" fillId="3" borderId="0" xfId="1" applyNumberFormat="1" applyFont="1" applyFill="1"/>
    <xf numFmtId="0" fontId="3" fillId="3" borderId="0" xfId="0" applyFont="1" applyFill="1"/>
    <xf numFmtId="164" fontId="0" fillId="0" borderId="2" xfId="1" applyNumberFormat="1" applyFont="1" applyBorder="1"/>
    <xf numFmtId="2" fontId="0" fillId="0" borderId="0" xfId="0" applyNumberFormat="1"/>
    <xf numFmtId="0" fontId="0" fillId="4" borderId="1" xfId="0" applyFill="1" applyBorder="1"/>
    <xf numFmtId="164" fontId="0" fillId="4" borderId="1" xfId="1" applyNumberFormat="1" applyFont="1" applyFill="1" applyBorder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zoomScaleNormal="100" workbookViewId="0">
      <pane ySplit="2" topLeftCell="A13" activePane="bottomLeft" state="frozenSplit"/>
      <selection pane="bottomLeft" activeCell="A16" sqref="A16:XFD19"/>
    </sheetView>
  </sheetViews>
  <sheetFormatPr defaultRowHeight="15" x14ac:dyDescent="0.25"/>
  <cols>
    <col min="1" max="1" width="60.28515625" style="18" customWidth="1"/>
    <col min="10" max="10" width="12.28515625" bestFit="1" customWidth="1"/>
    <col min="11" max="11" width="73" style="9" customWidth="1"/>
  </cols>
  <sheetData>
    <row r="1" spans="1:11" ht="33" customHeight="1" x14ac:dyDescent="0.25"/>
    <row r="2" spans="1:11" ht="56.25" x14ac:dyDescent="0.25">
      <c r="A2" s="19" t="s">
        <v>28</v>
      </c>
      <c r="B2" s="2" t="s">
        <v>25</v>
      </c>
      <c r="C2" s="2" t="s">
        <v>24</v>
      </c>
      <c r="D2" s="2" t="s">
        <v>0</v>
      </c>
      <c r="E2" s="2" t="s">
        <v>1</v>
      </c>
      <c r="F2" s="2" t="s">
        <v>26</v>
      </c>
      <c r="G2" s="2" t="s">
        <v>11</v>
      </c>
      <c r="H2" s="2" t="s">
        <v>22</v>
      </c>
      <c r="I2" s="2" t="s">
        <v>9</v>
      </c>
      <c r="J2" s="2" t="s">
        <v>2</v>
      </c>
      <c r="K2" s="7" t="s">
        <v>3</v>
      </c>
    </row>
    <row r="3" spans="1:11" s="1" customFormat="1" ht="27" customHeight="1" x14ac:dyDescent="0.25">
      <c r="A3" s="20" t="s">
        <v>29</v>
      </c>
      <c r="B3" s="3">
        <v>80</v>
      </c>
      <c r="C3" s="3"/>
      <c r="D3" s="3"/>
      <c r="E3" s="3"/>
      <c r="F3" s="3"/>
      <c r="G3" s="3"/>
      <c r="H3" s="3"/>
      <c r="I3" s="3"/>
      <c r="J3" s="10"/>
      <c r="K3" s="8"/>
    </row>
    <row r="4" spans="1:11" s="1" customFormat="1" ht="23.25" customHeight="1" x14ac:dyDescent="0.25">
      <c r="A4" s="20" t="s">
        <v>30</v>
      </c>
      <c r="B4" s="3"/>
      <c r="C4" s="3"/>
      <c r="D4" s="3"/>
      <c r="E4" s="3"/>
      <c r="F4" s="3"/>
      <c r="G4" s="3"/>
      <c r="H4" s="3"/>
      <c r="I4" s="3"/>
      <c r="J4" s="10"/>
      <c r="K4" s="8"/>
    </row>
    <row r="5" spans="1:11" ht="33" customHeight="1" x14ac:dyDescent="0.25">
      <c r="A5" s="21" t="s">
        <v>31</v>
      </c>
      <c r="B5" s="4"/>
      <c r="C5" s="4"/>
      <c r="D5" s="4"/>
      <c r="E5" s="4"/>
      <c r="F5" s="4"/>
      <c r="G5" s="4"/>
      <c r="H5" s="4"/>
      <c r="I5" s="4"/>
      <c r="J5" s="6"/>
      <c r="K5" s="7" t="s">
        <v>10</v>
      </c>
    </row>
    <row r="6" spans="1:11" ht="33" customHeight="1" x14ac:dyDescent="0.25">
      <c r="A6" s="22" t="s">
        <v>32</v>
      </c>
      <c r="B6" s="4">
        <v>8</v>
      </c>
      <c r="C6" s="4"/>
      <c r="D6" s="4">
        <v>8</v>
      </c>
      <c r="E6" s="4"/>
      <c r="F6" s="4"/>
      <c r="G6" s="4"/>
      <c r="H6" s="4"/>
      <c r="I6" s="4">
        <v>12</v>
      </c>
      <c r="J6" s="6">
        <v>4500</v>
      </c>
      <c r="K6" s="7" t="s">
        <v>4</v>
      </c>
    </row>
    <row r="7" spans="1:11" ht="23.25" customHeight="1" x14ac:dyDescent="0.25">
      <c r="A7" s="22" t="s">
        <v>33</v>
      </c>
      <c r="B7" s="4"/>
      <c r="C7" s="4"/>
      <c r="D7" s="4">
        <v>24</v>
      </c>
      <c r="E7" s="4"/>
      <c r="F7" s="4"/>
      <c r="G7" s="4"/>
      <c r="H7" s="4"/>
      <c r="I7" s="4">
        <v>12</v>
      </c>
      <c r="J7" s="6"/>
      <c r="K7" s="7"/>
    </row>
    <row r="8" spans="1:11" ht="21.75" customHeight="1" x14ac:dyDescent="0.25">
      <c r="A8" s="22" t="s">
        <v>102</v>
      </c>
      <c r="B8" s="4">
        <v>24</v>
      </c>
      <c r="C8" s="4">
        <v>24</v>
      </c>
      <c r="D8" s="4"/>
      <c r="E8" s="4">
        <v>24</v>
      </c>
      <c r="F8" s="4">
        <v>24</v>
      </c>
      <c r="G8" s="4"/>
      <c r="H8" s="4"/>
      <c r="I8" s="4"/>
      <c r="J8" s="6">
        <v>25000</v>
      </c>
      <c r="K8" s="7" t="s">
        <v>7</v>
      </c>
    </row>
    <row r="9" spans="1:11" ht="23.25" customHeight="1" x14ac:dyDescent="0.25">
      <c r="A9" s="22" t="s">
        <v>34</v>
      </c>
      <c r="B9" s="4"/>
      <c r="C9" s="4"/>
      <c r="D9" s="4"/>
      <c r="E9" s="4">
        <v>80</v>
      </c>
      <c r="F9" s="4"/>
      <c r="G9" s="4"/>
      <c r="H9" s="4"/>
      <c r="I9" s="4"/>
      <c r="J9" s="6"/>
      <c r="K9" s="7"/>
    </row>
    <row r="10" spans="1:11" ht="24" customHeight="1" x14ac:dyDescent="0.25">
      <c r="A10" s="21" t="s">
        <v>35</v>
      </c>
      <c r="B10" s="4"/>
      <c r="C10" s="4"/>
      <c r="D10" s="4"/>
      <c r="E10" s="4"/>
      <c r="F10" s="4"/>
      <c r="G10" s="4"/>
      <c r="H10" s="4"/>
      <c r="I10" s="4"/>
      <c r="J10" s="6"/>
      <c r="K10" s="7"/>
    </row>
    <row r="11" spans="1:11" ht="27" customHeight="1" x14ac:dyDescent="0.25">
      <c r="A11" s="22" t="s">
        <v>36</v>
      </c>
      <c r="B11" s="4">
        <v>80</v>
      </c>
      <c r="C11" s="4"/>
      <c r="D11" s="4"/>
      <c r="E11" s="4"/>
      <c r="F11" s="4"/>
      <c r="G11" s="4"/>
      <c r="H11" s="4"/>
      <c r="I11" s="4"/>
      <c r="J11" s="6"/>
      <c r="K11" s="7"/>
    </row>
    <row r="12" spans="1:11" ht="25.5" customHeight="1" x14ac:dyDescent="0.25">
      <c r="A12" s="22" t="s">
        <v>37</v>
      </c>
      <c r="B12" s="4">
        <v>80</v>
      </c>
      <c r="C12" s="4"/>
      <c r="D12" s="4"/>
      <c r="E12" s="4"/>
      <c r="F12" s="4"/>
      <c r="G12" s="4"/>
      <c r="H12" s="4"/>
      <c r="I12" s="4"/>
      <c r="J12" s="6"/>
      <c r="K12" s="7"/>
    </row>
    <row r="13" spans="1:11" ht="25.5" customHeight="1" x14ac:dyDescent="0.25">
      <c r="A13" s="22" t="s">
        <v>38</v>
      </c>
      <c r="B13" s="4">
        <v>12</v>
      </c>
      <c r="C13" s="4"/>
      <c r="D13" s="4"/>
      <c r="E13" s="4"/>
      <c r="F13" s="4"/>
      <c r="G13" s="4"/>
      <c r="H13" s="4"/>
      <c r="I13" s="4"/>
      <c r="J13" s="6"/>
      <c r="K13" s="7"/>
    </row>
    <row r="14" spans="1:11" ht="25.5" customHeight="1" x14ac:dyDescent="0.25">
      <c r="A14" s="21" t="s">
        <v>39</v>
      </c>
      <c r="B14" s="4"/>
      <c r="C14" s="4"/>
      <c r="D14" s="4"/>
      <c r="E14" s="4">
        <f>30*40</f>
        <v>1200</v>
      </c>
      <c r="F14" s="4"/>
      <c r="G14" s="4"/>
      <c r="H14" s="4"/>
      <c r="I14" s="4"/>
      <c r="J14" s="6"/>
      <c r="K14" s="7" t="s">
        <v>8</v>
      </c>
    </row>
    <row r="15" spans="1:11" ht="33" customHeight="1" x14ac:dyDescent="0.25">
      <c r="A15" s="22" t="s">
        <v>40</v>
      </c>
      <c r="B15" s="4"/>
      <c r="C15" s="4"/>
      <c r="D15" s="4"/>
      <c r="E15" s="4"/>
      <c r="F15" s="4"/>
      <c r="G15" s="4"/>
      <c r="H15" s="4"/>
      <c r="I15" s="4"/>
      <c r="J15" s="6"/>
      <c r="K15" s="7"/>
    </row>
    <row r="16" spans="1:11" ht="25.5" customHeight="1" x14ac:dyDescent="0.25">
      <c r="A16" s="22" t="s">
        <v>41</v>
      </c>
      <c r="B16" s="4"/>
      <c r="C16" s="4"/>
      <c r="D16" s="4"/>
      <c r="E16" s="4"/>
      <c r="F16" s="4"/>
      <c r="G16" s="4"/>
      <c r="H16" s="4"/>
      <c r="I16" s="4"/>
      <c r="J16" s="6"/>
      <c r="K16" s="7"/>
    </row>
    <row r="17" spans="1:11" ht="25.5" customHeight="1" x14ac:dyDescent="0.25">
      <c r="A17" s="22" t="s">
        <v>42</v>
      </c>
      <c r="B17" s="4"/>
      <c r="C17" s="4"/>
      <c r="D17" s="4"/>
      <c r="E17" s="4"/>
      <c r="F17" s="4"/>
      <c r="G17" s="4"/>
      <c r="H17" s="4"/>
      <c r="I17" s="4"/>
      <c r="J17" s="6"/>
      <c r="K17" s="7"/>
    </row>
    <row r="18" spans="1:11" ht="25.5" customHeight="1" x14ac:dyDescent="0.25">
      <c r="A18" s="22" t="s">
        <v>43</v>
      </c>
      <c r="B18" s="4"/>
      <c r="C18" s="4"/>
      <c r="D18" s="4"/>
      <c r="E18" s="4"/>
      <c r="F18" s="4"/>
      <c r="G18" s="4"/>
      <c r="H18" s="4"/>
      <c r="I18" s="4"/>
      <c r="J18" s="6"/>
      <c r="K18" s="7"/>
    </row>
    <row r="19" spans="1:11" s="1" customFormat="1" ht="25.5" customHeight="1" x14ac:dyDescent="0.25">
      <c r="A19" s="20" t="s">
        <v>44</v>
      </c>
      <c r="B19" s="3"/>
      <c r="C19" s="3"/>
      <c r="D19" s="3"/>
      <c r="E19" s="3"/>
      <c r="F19" s="3"/>
      <c r="G19" s="3"/>
      <c r="H19" s="3"/>
      <c r="I19" s="3"/>
      <c r="J19" s="10"/>
      <c r="K19" s="8"/>
    </row>
    <row r="20" spans="1:11" ht="33" customHeight="1" x14ac:dyDescent="0.25">
      <c r="A20" s="21" t="s">
        <v>45</v>
      </c>
      <c r="B20" s="4"/>
      <c r="C20" s="4"/>
      <c r="D20" s="4"/>
      <c r="E20" s="4"/>
      <c r="F20" s="4"/>
      <c r="G20" s="4"/>
      <c r="H20" s="4"/>
      <c r="I20" s="4"/>
      <c r="J20" s="6"/>
      <c r="K20" s="7"/>
    </row>
    <row r="21" spans="1:11" ht="33" customHeight="1" x14ac:dyDescent="0.25">
      <c r="A21" s="22" t="s">
        <v>46</v>
      </c>
      <c r="B21" s="4"/>
      <c r="C21" s="4"/>
      <c r="D21" s="4"/>
      <c r="E21" s="4"/>
      <c r="F21" s="4"/>
      <c r="G21" s="4">
        <v>120</v>
      </c>
      <c r="H21" s="4"/>
      <c r="I21" s="4"/>
      <c r="J21" s="6"/>
      <c r="K21" s="7" t="s">
        <v>12</v>
      </c>
    </row>
    <row r="22" spans="1:11" ht="33" customHeight="1" x14ac:dyDescent="0.25">
      <c r="A22" s="21" t="s">
        <v>47</v>
      </c>
      <c r="B22" s="4"/>
      <c r="C22" s="4"/>
      <c r="D22" s="4"/>
      <c r="E22" s="4"/>
      <c r="F22" s="4"/>
      <c r="G22" s="4">
        <f>156*2</f>
        <v>312</v>
      </c>
      <c r="H22" s="4"/>
      <c r="I22" s="4"/>
      <c r="J22" s="6"/>
      <c r="K22" s="7" t="s">
        <v>13</v>
      </c>
    </row>
    <row r="23" spans="1:11" ht="33" customHeight="1" x14ac:dyDescent="0.25">
      <c r="A23" s="22" t="s">
        <v>48</v>
      </c>
      <c r="B23" s="4"/>
      <c r="C23" s="4"/>
      <c r="D23" s="4"/>
      <c r="E23" s="4"/>
      <c r="F23" s="4"/>
      <c r="G23" s="4"/>
      <c r="H23" s="4"/>
      <c r="I23" s="4"/>
      <c r="J23" s="6"/>
      <c r="K23" s="7"/>
    </row>
    <row r="24" spans="1:11" ht="33" customHeight="1" x14ac:dyDescent="0.25">
      <c r="A24" s="22" t="s">
        <v>49</v>
      </c>
      <c r="B24" s="4"/>
      <c r="C24" s="4"/>
      <c r="D24" s="4"/>
      <c r="E24" s="4"/>
      <c r="F24" s="4"/>
      <c r="G24" s="4"/>
      <c r="H24" s="4"/>
      <c r="I24" s="4"/>
      <c r="J24" s="6"/>
      <c r="K24" s="7"/>
    </row>
    <row r="25" spans="1:11" ht="33" customHeight="1" x14ac:dyDescent="0.25">
      <c r="A25" s="22" t="s">
        <v>50</v>
      </c>
      <c r="B25" s="4"/>
      <c r="C25" s="4"/>
      <c r="D25" s="4"/>
      <c r="E25" s="4"/>
      <c r="F25" s="4"/>
      <c r="G25" s="4"/>
      <c r="H25" s="4"/>
      <c r="I25" s="4"/>
      <c r="J25" s="6"/>
      <c r="K25" s="7"/>
    </row>
    <row r="26" spans="1:11" s="1" customFormat="1" ht="33" customHeight="1" x14ac:dyDescent="0.25">
      <c r="A26" s="20" t="s">
        <v>51</v>
      </c>
      <c r="B26" s="3"/>
      <c r="C26" s="3"/>
      <c r="D26" s="3"/>
      <c r="E26" s="3"/>
      <c r="F26" s="3"/>
      <c r="G26" s="3"/>
      <c r="H26" s="3"/>
      <c r="I26" s="3"/>
      <c r="J26" s="10"/>
      <c r="K26" s="8"/>
    </row>
    <row r="27" spans="1:11" ht="30.75" customHeight="1" x14ac:dyDescent="0.25">
      <c r="A27" s="22" t="s">
        <v>52</v>
      </c>
      <c r="B27" s="4"/>
      <c r="C27" s="4">
        <v>20</v>
      </c>
      <c r="D27" s="4"/>
      <c r="E27" s="4"/>
      <c r="F27" s="4">
        <v>10</v>
      </c>
      <c r="G27" s="4">
        <v>10</v>
      </c>
      <c r="H27" s="4"/>
      <c r="I27" s="4"/>
      <c r="J27" s="6"/>
      <c r="K27" s="7"/>
    </row>
    <row r="28" spans="1:11" ht="33" customHeight="1" x14ac:dyDescent="0.25">
      <c r="A28" s="22" t="s">
        <v>53</v>
      </c>
      <c r="B28" s="4"/>
      <c r="C28" s="4"/>
      <c r="D28" s="4">
        <v>20</v>
      </c>
      <c r="E28" s="4"/>
      <c r="F28" s="4"/>
      <c r="G28" s="4">
        <v>120</v>
      </c>
      <c r="H28" s="4"/>
      <c r="I28" s="4"/>
      <c r="J28" s="6"/>
      <c r="K28" s="7" t="s">
        <v>14</v>
      </c>
    </row>
    <row r="29" spans="1:11" ht="29.25" customHeight="1" x14ac:dyDescent="0.25">
      <c r="A29" s="23" t="s">
        <v>54</v>
      </c>
      <c r="B29" s="4"/>
      <c r="C29" s="4"/>
      <c r="D29" s="4"/>
      <c r="E29" s="4"/>
      <c r="F29" s="4"/>
      <c r="G29" s="4"/>
      <c r="H29" s="4"/>
      <c r="I29" s="4"/>
      <c r="J29" s="6"/>
      <c r="K29" s="7"/>
    </row>
    <row r="30" spans="1:11" ht="24" customHeight="1" x14ac:dyDescent="0.25">
      <c r="A30" s="22" t="s">
        <v>55</v>
      </c>
      <c r="B30" s="4">
        <v>8</v>
      </c>
      <c r="C30" s="4">
        <v>40</v>
      </c>
      <c r="D30" s="4"/>
      <c r="E30" s="4"/>
      <c r="F30" s="4"/>
      <c r="G30" s="4">
        <v>40</v>
      </c>
      <c r="H30" s="4"/>
      <c r="I30" s="4"/>
      <c r="J30" s="6"/>
      <c r="K30" s="7"/>
    </row>
    <row r="31" spans="1:11" ht="30.75" customHeight="1" x14ac:dyDescent="0.25">
      <c r="A31" s="23" t="s">
        <v>56</v>
      </c>
      <c r="B31" s="4"/>
      <c r="C31" s="4"/>
      <c r="D31" s="4"/>
      <c r="E31" s="4"/>
      <c r="F31" s="4"/>
      <c r="G31" s="4"/>
      <c r="H31" s="4"/>
      <c r="I31" s="4"/>
      <c r="J31" s="6"/>
      <c r="K31" s="7"/>
    </row>
    <row r="32" spans="1:11" ht="25.5" customHeight="1" x14ac:dyDescent="0.25">
      <c r="A32" s="22" t="s">
        <v>57</v>
      </c>
      <c r="B32" s="4">
        <v>20</v>
      </c>
      <c r="C32" s="4">
        <v>120</v>
      </c>
      <c r="D32" s="4"/>
      <c r="E32" s="4"/>
      <c r="F32" s="4">
        <v>40</v>
      </c>
      <c r="G32" s="4">
        <v>80</v>
      </c>
      <c r="H32" s="4"/>
      <c r="I32" s="4"/>
      <c r="J32" s="6"/>
      <c r="K32" s="7"/>
    </row>
    <row r="33" spans="1:11" ht="33" customHeight="1" x14ac:dyDescent="0.25">
      <c r="A33" s="22" t="s">
        <v>58</v>
      </c>
      <c r="B33" s="4"/>
      <c r="C33" s="4">
        <v>20</v>
      </c>
      <c r="D33" s="4"/>
      <c r="E33" s="4"/>
      <c r="F33" s="4">
        <v>10</v>
      </c>
      <c r="G33" s="4">
        <v>20</v>
      </c>
      <c r="H33" s="4"/>
      <c r="I33" s="4"/>
      <c r="J33" s="6"/>
      <c r="K33" s="7"/>
    </row>
    <row r="34" spans="1:11" ht="33" customHeight="1" x14ac:dyDescent="0.25">
      <c r="A34" s="22" t="s">
        <v>59</v>
      </c>
      <c r="B34" s="4"/>
      <c r="C34" s="4"/>
      <c r="D34" s="4"/>
      <c r="E34" s="4"/>
      <c r="F34" s="4"/>
      <c r="G34" s="4">
        <v>160</v>
      </c>
      <c r="H34" s="4"/>
      <c r="I34" s="4"/>
      <c r="J34" s="6"/>
      <c r="K34" s="7" t="s">
        <v>27</v>
      </c>
    </row>
    <row r="35" spans="1:11" ht="33" customHeight="1" x14ac:dyDescent="0.25">
      <c r="A35" s="22" t="s">
        <v>60</v>
      </c>
      <c r="B35" s="4"/>
      <c r="C35" s="4"/>
      <c r="D35" s="4"/>
      <c r="E35" s="4"/>
      <c r="F35" s="4"/>
      <c r="G35" s="4"/>
      <c r="H35" s="4"/>
      <c r="I35" s="4"/>
      <c r="J35" s="6"/>
      <c r="K35" s="7" t="s">
        <v>18</v>
      </c>
    </row>
    <row r="36" spans="1:11" ht="33" customHeight="1" x14ac:dyDescent="0.25">
      <c r="A36" s="22" t="s">
        <v>61</v>
      </c>
      <c r="B36" s="4"/>
      <c r="C36" s="4">
        <v>120</v>
      </c>
      <c r="D36" s="4"/>
      <c r="E36" s="4"/>
      <c r="F36" s="4">
        <v>120</v>
      </c>
      <c r="G36" s="4"/>
      <c r="H36" s="4"/>
      <c r="I36" s="4"/>
      <c r="J36" s="6"/>
      <c r="K36" s="7"/>
    </row>
    <row r="37" spans="1:11" s="1" customFormat="1" ht="33" customHeight="1" x14ac:dyDescent="0.25">
      <c r="A37" s="20" t="s">
        <v>62</v>
      </c>
      <c r="B37" s="3"/>
      <c r="C37" s="3"/>
      <c r="D37" s="3"/>
      <c r="E37" s="3"/>
      <c r="F37" s="3"/>
      <c r="G37" s="3"/>
      <c r="H37" s="3"/>
      <c r="I37" s="3"/>
      <c r="J37" s="10"/>
      <c r="K37" s="8"/>
    </row>
    <row r="38" spans="1:11" ht="33" customHeight="1" x14ac:dyDescent="0.25">
      <c r="A38" s="21" t="s">
        <v>63</v>
      </c>
      <c r="B38" s="4">
        <v>80</v>
      </c>
      <c r="C38" s="4">
        <v>80</v>
      </c>
      <c r="D38" s="4"/>
      <c r="E38" s="4"/>
      <c r="F38" s="4">
        <v>80</v>
      </c>
      <c r="G38" s="4">
        <v>120</v>
      </c>
      <c r="H38" s="4"/>
      <c r="I38" s="4"/>
      <c r="J38" s="6"/>
      <c r="K38" s="7" t="s">
        <v>20</v>
      </c>
    </row>
    <row r="39" spans="1:11" ht="42.75" customHeight="1" x14ac:dyDescent="0.25">
      <c r="A39" s="22" t="s">
        <v>64</v>
      </c>
      <c r="B39" s="16"/>
      <c r="C39" s="16"/>
      <c r="D39" s="16"/>
      <c r="E39" s="16"/>
      <c r="F39" s="16"/>
      <c r="G39" s="16"/>
      <c r="H39" s="16"/>
      <c r="I39" s="16"/>
      <c r="J39" s="17"/>
      <c r="K39" s="7"/>
    </row>
    <row r="40" spans="1:11" ht="33" customHeight="1" x14ac:dyDescent="0.25">
      <c r="A40" s="22" t="s">
        <v>65</v>
      </c>
      <c r="B40" s="16"/>
      <c r="C40" s="16"/>
      <c r="D40" s="16"/>
      <c r="E40" s="16"/>
      <c r="F40" s="16"/>
      <c r="G40" s="16"/>
      <c r="H40" s="16"/>
      <c r="I40" s="16"/>
      <c r="J40" s="17"/>
      <c r="K40" s="7"/>
    </row>
    <row r="41" spans="1:11" ht="33" customHeight="1" x14ac:dyDescent="0.25">
      <c r="A41" s="22" t="s">
        <v>66</v>
      </c>
      <c r="B41" s="16"/>
      <c r="C41" s="16"/>
      <c r="D41" s="16"/>
      <c r="E41" s="16"/>
      <c r="F41" s="16"/>
      <c r="G41" s="16"/>
      <c r="H41" s="16"/>
      <c r="I41" s="16"/>
      <c r="J41" s="17"/>
      <c r="K41" s="7"/>
    </row>
    <row r="42" spans="1:11" ht="33" customHeight="1" x14ac:dyDescent="0.25">
      <c r="A42" s="21" t="s">
        <v>67</v>
      </c>
      <c r="B42" s="4">
        <v>20</v>
      </c>
      <c r="C42" s="4">
        <v>120</v>
      </c>
      <c r="D42" s="4"/>
      <c r="E42" s="4"/>
      <c r="F42" s="4">
        <v>80</v>
      </c>
      <c r="G42" s="4">
        <v>80</v>
      </c>
      <c r="H42" s="4"/>
      <c r="I42" s="4"/>
      <c r="J42" s="6"/>
      <c r="K42" s="7"/>
    </row>
    <row r="43" spans="1:11" ht="33" customHeight="1" x14ac:dyDescent="0.25">
      <c r="A43" s="22" t="s">
        <v>68</v>
      </c>
      <c r="B43" s="16"/>
      <c r="C43" s="16"/>
      <c r="D43" s="16"/>
      <c r="E43" s="16"/>
      <c r="F43" s="16"/>
      <c r="G43" s="16"/>
      <c r="H43" s="16"/>
      <c r="I43" s="16"/>
      <c r="J43" s="17"/>
      <c r="K43" s="7"/>
    </row>
    <row r="44" spans="1:11" ht="45.75" customHeight="1" x14ac:dyDescent="0.25">
      <c r="A44" s="22" t="s">
        <v>69</v>
      </c>
      <c r="B44" s="16"/>
      <c r="C44" s="16"/>
      <c r="D44" s="16"/>
      <c r="E44" s="16"/>
      <c r="F44" s="16"/>
      <c r="G44" s="16"/>
      <c r="H44" s="16"/>
      <c r="I44" s="16"/>
      <c r="J44" s="17"/>
      <c r="K44" s="7"/>
    </row>
    <row r="45" spans="1:11" ht="33" customHeight="1" x14ac:dyDescent="0.25">
      <c r="A45" s="22" t="s">
        <v>70</v>
      </c>
      <c r="B45" s="16"/>
      <c r="C45" s="16"/>
      <c r="D45" s="16"/>
      <c r="E45" s="16"/>
      <c r="F45" s="16"/>
      <c r="G45" s="16"/>
      <c r="H45" s="16"/>
      <c r="I45" s="16"/>
      <c r="J45" s="17"/>
      <c r="K45" s="7"/>
    </row>
    <row r="46" spans="1:11" ht="33" customHeight="1" x14ac:dyDescent="0.25">
      <c r="A46" s="21" t="s">
        <v>71</v>
      </c>
      <c r="B46" s="4">
        <v>12</v>
      </c>
      <c r="C46" s="4">
        <v>80</v>
      </c>
      <c r="D46" s="4"/>
      <c r="E46" s="4"/>
      <c r="F46" s="4">
        <v>40</v>
      </c>
      <c r="G46" s="4">
        <v>40</v>
      </c>
      <c r="H46" s="4"/>
      <c r="I46" s="4"/>
      <c r="J46" s="6"/>
      <c r="K46" s="7"/>
    </row>
    <row r="47" spans="1:11" ht="33" customHeight="1" x14ac:dyDescent="0.25">
      <c r="A47" s="22" t="s">
        <v>72</v>
      </c>
      <c r="B47" s="16"/>
      <c r="C47" s="16"/>
      <c r="D47" s="16"/>
      <c r="E47" s="16"/>
      <c r="F47" s="16"/>
      <c r="G47" s="16"/>
      <c r="H47" s="16"/>
      <c r="I47" s="16"/>
      <c r="J47" s="17"/>
      <c r="K47" s="7"/>
    </row>
    <row r="48" spans="1:11" ht="46.5" customHeight="1" x14ac:dyDescent="0.25">
      <c r="A48" s="22" t="s">
        <v>73</v>
      </c>
      <c r="B48" s="16"/>
      <c r="C48" s="16"/>
      <c r="D48" s="16"/>
      <c r="E48" s="16"/>
      <c r="F48" s="16"/>
      <c r="G48" s="16"/>
      <c r="H48" s="16"/>
      <c r="I48" s="16"/>
      <c r="J48" s="17"/>
      <c r="K48" s="7"/>
    </row>
    <row r="49" spans="1:11" ht="33" customHeight="1" x14ac:dyDescent="0.25">
      <c r="A49" s="21" t="s">
        <v>74</v>
      </c>
      <c r="B49" s="4"/>
      <c r="C49" s="4">
        <v>10</v>
      </c>
      <c r="D49" s="4"/>
      <c r="E49" s="4"/>
      <c r="F49" s="4">
        <v>20</v>
      </c>
      <c r="G49" s="4"/>
      <c r="H49" s="4">
        <v>20</v>
      </c>
      <c r="I49" s="4"/>
      <c r="J49" s="6"/>
      <c r="K49" s="7" t="s">
        <v>21</v>
      </c>
    </row>
    <row r="50" spans="1:11" ht="33" customHeight="1" x14ac:dyDescent="0.25">
      <c r="A50" s="22" t="s">
        <v>75</v>
      </c>
      <c r="B50" s="16"/>
      <c r="C50" s="16"/>
      <c r="D50" s="16"/>
      <c r="E50" s="16"/>
      <c r="F50" s="16"/>
      <c r="G50" s="16"/>
      <c r="H50" s="16"/>
      <c r="I50" s="16"/>
      <c r="J50" s="17"/>
      <c r="K50" s="7"/>
    </row>
    <row r="51" spans="1:11" ht="33" customHeight="1" x14ac:dyDescent="0.25">
      <c r="A51" s="22" t="s">
        <v>76</v>
      </c>
      <c r="B51" s="16"/>
      <c r="C51" s="16"/>
      <c r="D51" s="16"/>
      <c r="E51" s="16"/>
      <c r="F51" s="16"/>
      <c r="G51" s="16"/>
      <c r="H51" s="16"/>
      <c r="I51" s="16"/>
      <c r="J51" s="17"/>
      <c r="K51" s="7"/>
    </row>
    <row r="52" spans="1:11" ht="33" customHeight="1" x14ac:dyDescent="0.25">
      <c r="A52" s="21" t="s">
        <v>77</v>
      </c>
      <c r="B52" s="4"/>
      <c r="C52" s="4"/>
      <c r="D52" s="4"/>
      <c r="E52" s="4"/>
      <c r="F52" s="4"/>
      <c r="G52" s="4"/>
      <c r="H52" s="4"/>
      <c r="I52" s="4">
        <v>20</v>
      </c>
      <c r="J52" s="6"/>
      <c r="K52" s="7"/>
    </row>
    <row r="53" spans="1:11" ht="33" customHeight="1" x14ac:dyDescent="0.25">
      <c r="A53" s="22" t="s">
        <v>78</v>
      </c>
      <c r="B53" s="16"/>
      <c r="C53" s="16"/>
      <c r="D53" s="16"/>
      <c r="E53" s="16"/>
      <c r="F53" s="16"/>
      <c r="G53" s="16"/>
      <c r="H53" s="16"/>
      <c r="I53" s="16"/>
      <c r="J53" s="17"/>
      <c r="K53" s="7"/>
    </row>
    <row r="54" spans="1:11" ht="33" customHeight="1" x14ac:dyDescent="0.25">
      <c r="A54" s="21" t="s">
        <v>79</v>
      </c>
      <c r="B54" s="4">
        <v>4</v>
      </c>
      <c r="C54" s="4">
        <v>80</v>
      </c>
      <c r="D54" s="4"/>
      <c r="E54" s="4"/>
      <c r="F54" s="4">
        <v>20</v>
      </c>
      <c r="G54" s="4"/>
      <c r="H54" s="4"/>
      <c r="I54" s="4"/>
      <c r="J54" s="6"/>
      <c r="K54" s="7"/>
    </row>
    <row r="55" spans="1:11" ht="33" customHeight="1" x14ac:dyDescent="0.25">
      <c r="A55" s="21" t="s">
        <v>80</v>
      </c>
      <c r="B55" s="4"/>
      <c r="C55" s="4">
        <v>80</v>
      </c>
      <c r="D55" s="4"/>
      <c r="E55" s="4"/>
      <c r="F55" s="4"/>
      <c r="G55" s="4"/>
      <c r="H55" s="4"/>
      <c r="I55" s="4"/>
      <c r="J55" s="6"/>
      <c r="K55" s="7"/>
    </row>
    <row r="56" spans="1:11" ht="33" customHeight="1" x14ac:dyDescent="0.25">
      <c r="A56" s="21" t="s">
        <v>81</v>
      </c>
      <c r="B56" s="4"/>
      <c r="C56" s="4">
        <v>120</v>
      </c>
      <c r="D56" s="4"/>
      <c r="E56" s="4"/>
      <c r="F56" s="4">
        <v>120</v>
      </c>
      <c r="G56" s="4">
        <v>60</v>
      </c>
      <c r="H56" s="4">
        <v>60</v>
      </c>
      <c r="I56" s="4"/>
      <c r="J56" s="6"/>
      <c r="K56" s="7" t="s">
        <v>23</v>
      </c>
    </row>
    <row r="57" spans="1:11" ht="33" customHeight="1" x14ac:dyDescent="0.25">
      <c r="A57" s="22" t="s">
        <v>82</v>
      </c>
      <c r="B57" s="4"/>
      <c r="C57" s="4"/>
      <c r="D57" s="4"/>
      <c r="E57" s="4"/>
      <c r="F57" s="4"/>
      <c r="G57" s="4"/>
      <c r="H57" s="4"/>
      <c r="I57" s="4"/>
      <c r="J57" s="6"/>
      <c r="K57" s="7"/>
    </row>
    <row r="58" spans="1:11" s="1" customFormat="1" ht="33" customHeight="1" x14ac:dyDescent="0.25">
      <c r="A58" s="20" t="s">
        <v>83</v>
      </c>
      <c r="B58" s="3"/>
      <c r="C58" s="3"/>
      <c r="D58" s="3"/>
      <c r="E58" s="3"/>
      <c r="F58" s="3"/>
      <c r="G58" s="3"/>
      <c r="H58" s="3"/>
      <c r="I58" s="3"/>
      <c r="J58" s="10"/>
      <c r="K58" s="8"/>
    </row>
    <row r="59" spans="1:11" ht="29.25" customHeight="1" x14ac:dyDescent="0.25">
      <c r="A59" s="21" t="s">
        <v>84</v>
      </c>
      <c r="B59" s="4">
        <v>4</v>
      </c>
      <c r="C59" s="4">
        <v>20</v>
      </c>
      <c r="D59" s="4"/>
      <c r="E59" s="4"/>
      <c r="F59" s="4">
        <v>10</v>
      </c>
      <c r="G59" s="4"/>
      <c r="H59" s="4">
        <v>120</v>
      </c>
      <c r="I59" s="4"/>
      <c r="J59" s="6"/>
      <c r="K59" s="7"/>
    </row>
    <row r="60" spans="1:11" ht="27" customHeight="1" x14ac:dyDescent="0.25">
      <c r="A60" s="22" t="s">
        <v>85</v>
      </c>
      <c r="B60" s="4"/>
      <c r="C60" s="4"/>
      <c r="D60" s="4"/>
      <c r="E60" s="4"/>
      <c r="F60" s="4"/>
      <c r="G60" s="4"/>
      <c r="H60" s="4"/>
      <c r="I60" s="4"/>
      <c r="J60" s="6"/>
      <c r="K60" s="7"/>
    </row>
    <row r="61" spans="1:11" ht="55.5" customHeight="1" x14ac:dyDescent="0.25">
      <c r="A61" s="21" t="s">
        <v>86</v>
      </c>
      <c r="B61" s="4"/>
      <c r="C61" s="4">
        <v>20</v>
      </c>
      <c r="D61" s="4"/>
      <c r="E61" s="4"/>
      <c r="F61" s="4">
        <v>20</v>
      </c>
      <c r="G61" s="4"/>
      <c r="H61" s="4">
        <v>160</v>
      </c>
      <c r="I61" s="4"/>
      <c r="J61" s="6"/>
      <c r="K61" s="7"/>
    </row>
    <row r="62" spans="1:11" ht="29.25" customHeight="1" x14ac:dyDescent="0.25">
      <c r="A62" s="22" t="s">
        <v>87</v>
      </c>
      <c r="B62" s="16"/>
      <c r="C62" s="16"/>
      <c r="D62" s="16"/>
      <c r="E62" s="16"/>
      <c r="F62" s="16"/>
      <c r="G62" s="16"/>
      <c r="H62" s="16"/>
      <c r="I62" s="16"/>
      <c r="J62" s="17"/>
      <c r="K62" s="7"/>
    </row>
    <row r="63" spans="1:11" ht="27.75" customHeight="1" x14ac:dyDescent="0.25">
      <c r="A63" s="22" t="s">
        <v>88</v>
      </c>
      <c r="B63" s="16"/>
      <c r="C63" s="16"/>
      <c r="D63" s="16"/>
      <c r="E63" s="16"/>
      <c r="F63" s="16"/>
      <c r="G63" s="16"/>
      <c r="H63" s="16"/>
      <c r="I63" s="16"/>
      <c r="J63" s="17"/>
      <c r="K63" s="7"/>
    </row>
    <row r="64" spans="1:11" ht="33" customHeight="1" x14ac:dyDescent="0.25">
      <c r="A64" s="22" t="s">
        <v>89</v>
      </c>
      <c r="B64" s="16"/>
      <c r="C64" s="16"/>
      <c r="D64" s="16"/>
      <c r="E64" s="16"/>
      <c r="F64" s="16"/>
      <c r="G64" s="16"/>
      <c r="H64" s="16"/>
      <c r="I64" s="16"/>
      <c r="J64" s="17"/>
      <c r="K64" s="7"/>
    </row>
    <row r="65" spans="1:11" ht="33" customHeight="1" x14ac:dyDescent="0.25">
      <c r="A65" s="21" t="s">
        <v>90</v>
      </c>
      <c r="B65" s="4"/>
      <c r="C65" s="4">
        <v>10</v>
      </c>
      <c r="D65" s="4"/>
      <c r="E65" s="4"/>
      <c r="F65" s="4"/>
      <c r="G65" s="4"/>
      <c r="H65" s="4">
        <v>80</v>
      </c>
      <c r="I65" s="4"/>
      <c r="J65" s="6"/>
      <c r="K65" s="7"/>
    </row>
    <row r="66" spans="1:11" ht="33" customHeight="1" x14ac:dyDescent="0.25">
      <c r="A66" s="22" t="s">
        <v>91</v>
      </c>
      <c r="B66" s="16"/>
      <c r="C66" s="16"/>
      <c r="D66" s="16"/>
      <c r="E66" s="16"/>
      <c r="F66" s="16"/>
      <c r="G66" s="16"/>
      <c r="H66" s="16"/>
      <c r="I66" s="16"/>
      <c r="J66" s="17"/>
      <c r="K66" s="7"/>
    </row>
    <row r="67" spans="1:11" ht="33" customHeight="1" x14ac:dyDescent="0.25">
      <c r="A67" s="21" t="s">
        <v>92</v>
      </c>
      <c r="B67" s="4"/>
      <c r="C67" s="4">
        <v>20</v>
      </c>
      <c r="D67" s="4"/>
      <c r="E67" s="4"/>
      <c r="F67" s="4"/>
      <c r="G67" s="4"/>
      <c r="H67" s="4">
        <v>80</v>
      </c>
      <c r="I67" s="4"/>
      <c r="J67" s="6"/>
      <c r="K67" s="7"/>
    </row>
    <row r="68" spans="1:11" ht="33" customHeight="1" x14ac:dyDescent="0.25">
      <c r="A68" s="22" t="s">
        <v>93</v>
      </c>
      <c r="B68" s="16"/>
      <c r="C68" s="16"/>
      <c r="D68" s="16"/>
      <c r="E68" s="16"/>
      <c r="F68" s="16"/>
      <c r="G68" s="16"/>
      <c r="H68" s="16"/>
      <c r="I68" s="16"/>
      <c r="J68" s="17"/>
      <c r="K68" s="7"/>
    </row>
    <row r="69" spans="1:11" ht="33" customHeight="1" x14ac:dyDescent="0.25">
      <c r="A69" s="22" t="s">
        <v>94</v>
      </c>
      <c r="B69" s="16"/>
      <c r="C69" s="16"/>
      <c r="D69" s="16"/>
      <c r="E69" s="16"/>
      <c r="F69" s="16"/>
      <c r="G69" s="16"/>
      <c r="H69" s="16"/>
      <c r="I69" s="16"/>
      <c r="J69" s="17"/>
      <c r="K69" s="7"/>
    </row>
    <row r="70" spans="1:11" ht="33" customHeight="1" x14ac:dyDescent="0.25">
      <c r="A70" s="22" t="s">
        <v>95</v>
      </c>
      <c r="B70" s="16"/>
      <c r="C70" s="16"/>
      <c r="D70" s="16"/>
      <c r="E70" s="16"/>
      <c r="F70" s="16"/>
      <c r="G70" s="16"/>
      <c r="H70" s="16"/>
      <c r="I70" s="16"/>
      <c r="J70" s="17"/>
      <c r="K70" s="7"/>
    </row>
    <row r="71" spans="1:11" ht="33" customHeight="1" x14ac:dyDescent="0.25">
      <c r="A71" s="22" t="s">
        <v>96</v>
      </c>
      <c r="B71" s="16"/>
      <c r="C71" s="16"/>
      <c r="D71" s="16"/>
      <c r="E71" s="16"/>
      <c r="F71" s="16"/>
      <c r="G71" s="16"/>
      <c r="H71" s="16"/>
      <c r="I71" s="16"/>
      <c r="J71" s="17"/>
      <c r="K71" s="7"/>
    </row>
    <row r="72" spans="1:11" s="1" customFormat="1" ht="33" customHeight="1" x14ac:dyDescent="0.25">
      <c r="A72" s="20" t="s">
        <v>103</v>
      </c>
      <c r="B72" s="3"/>
      <c r="C72" s="3"/>
      <c r="D72" s="3"/>
      <c r="E72" s="3"/>
      <c r="F72" s="3"/>
      <c r="G72" s="3"/>
      <c r="H72" s="3"/>
      <c r="I72" s="3"/>
      <c r="J72" s="10"/>
      <c r="K72" s="8"/>
    </row>
    <row r="73" spans="1:11" ht="33" customHeight="1" x14ac:dyDescent="0.25">
      <c r="A73" s="21" t="s">
        <v>97</v>
      </c>
      <c r="B73" s="4">
        <v>80</v>
      </c>
      <c r="C73" s="4">
        <v>120</v>
      </c>
      <c r="D73" s="4"/>
      <c r="E73" s="4"/>
      <c r="F73" s="4">
        <v>120</v>
      </c>
      <c r="G73" s="4">
        <v>120</v>
      </c>
      <c r="H73" s="4">
        <v>120</v>
      </c>
      <c r="I73" s="4"/>
      <c r="J73" s="6"/>
      <c r="K73" s="7"/>
    </row>
    <row r="74" spans="1:11" ht="33" customHeight="1" x14ac:dyDescent="0.25">
      <c r="A74" s="21" t="s">
        <v>98</v>
      </c>
      <c r="B74" s="4">
        <v>80</v>
      </c>
      <c r="C74" s="4">
        <v>160</v>
      </c>
      <c r="D74" s="4"/>
      <c r="E74" s="4"/>
      <c r="F74" s="4">
        <v>160</v>
      </c>
      <c r="G74" s="4">
        <v>160</v>
      </c>
      <c r="H74" s="4">
        <v>160</v>
      </c>
      <c r="I74" s="4"/>
      <c r="J74" s="6"/>
      <c r="K74" s="7"/>
    </row>
    <row r="75" spans="1:11" s="1" customFormat="1" ht="33" customHeight="1" x14ac:dyDescent="0.25">
      <c r="A75" s="20" t="s">
        <v>99</v>
      </c>
      <c r="B75" s="3"/>
      <c r="C75" s="3"/>
      <c r="D75" s="3"/>
      <c r="E75" s="3"/>
      <c r="F75" s="3"/>
      <c r="G75" s="3"/>
      <c r="H75" s="3"/>
      <c r="I75" s="3"/>
      <c r="J75" s="10"/>
      <c r="K75" s="8" t="s">
        <v>15</v>
      </c>
    </row>
    <row r="76" spans="1:11" ht="33" customHeight="1" x14ac:dyDescent="0.25">
      <c r="A76" s="21" t="s">
        <v>100</v>
      </c>
      <c r="B76" s="4">
        <v>40</v>
      </c>
      <c r="C76" s="4">
        <f>0.25*22*40</f>
        <v>220</v>
      </c>
      <c r="D76" s="4"/>
      <c r="E76" s="4"/>
      <c r="F76" s="4">
        <v>220</v>
      </c>
      <c r="G76" s="4">
        <v>80</v>
      </c>
      <c r="H76" s="4">
        <v>80</v>
      </c>
      <c r="I76" s="4"/>
      <c r="J76" s="6"/>
      <c r="K76" s="7"/>
    </row>
    <row r="77" spans="1:11" ht="33" customHeight="1" x14ac:dyDescent="0.25">
      <c r="A77" s="21" t="s">
        <v>101</v>
      </c>
      <c r="B77" s="5">
        <v>40</v>
      </c>
      <c r="C77" s="5">
        <v>120</v>
      </c>
      <c r="D77" s="5"/>
      <c r="E77" s="5"/>
      <c r="F77" s="5">
        <v>120</v>
      </c>
      <c r="G77" s="5">
        <v>120</v>
      </c>
      <c r="H77" s="5">
        <v>120</v>
      </c>
      <c r="I77" s="5"/>
      <c r="J77" s="14"/>
      <c r="K77" s="7" t="s">
        <v>19</v>
      </c>
    </row>
    <row r="78" spans="1:11" ht="33" customHeight="1" x14ac:dyDescent="0.3">
      <c r="A78" s="24" t="s">
        <v>5</v>
      </c>
      <c r="B78" s="11">
        <f t="shared" ref="B78:I78" si="0">SUM(B3:B77)</f>
        <v>672</v>
      </c>
      <c r="C78" s="11">
        <f t="shared" si="0"/>
        <v>1604</v>
      </c>
      <c r="D78" s="11">
        <f t="shared" si="0"/>
        <v>52</v>
      </c>
      <c r="E78" s="11">
        <f t="shared" si="0"/>
        <v>1304</v>
      </c>
      <c r="F78" s="11">
        <f t="shared" si="0"/>
        <v>1214</v>
      </c>
      <c r="G78" s="11">
        <f t="shared" si="0"/>
        <v>1642</v>
      </c>
      <c r="H78" s="11">
        <f t="shared" si="0"/>
        <v>1000</v>
      </c>
      <c r="I78" s="11">
        <f t="shared" si="0"/>
        <v>44</v>
      </c>
      <c r="J78" s="13">
        <f>SUM(B78:I78)</f>
        <v>7532</v>
      </c>
    </row>
    <row r="79" spans="1:11" ht="33" customHeight="1" x14ac:dyDescent="0.3">
      <c r="A79" s="24" t="s">
        <v>6</v>
      </c>
      <c r="B79" s="11"/>
      <c r="C79" s="11"/>
      <c r="D79" s="11"/>
      <c r="E79" s="11"/>
      <c r="F79" s="11"/>
      <c r="G79" s="11"/>
      <c r="H79" s="11"/>
      <c r="I79" s="11"/>
      <c r="J79" s="12">
        <f>SUM(J3:J77)</f>
        <v>29500</v>
      </c>
    </row>
    <row r="80" spans="1:11" ht="33" customHeight="1" x14ac:dyDescent="0.25">
      <c r="B80">
        <v>1200</v>
      </c>
      <c r="C80">
        <f>30*40</f>
        <v>1200</v>
      </c>
      <c r="D80">
        <f t="shared" ref="D80:I80" si="1">30*40</f>
        <v>1200</v>
      </c>
      <c r="E80">
        <f t="shared" si="1"/>
        <v>1200</v>
      </c>
      <c r="F80">
        <f t="shared" si="1"/>
        <v>1200</v>
      </c>
      <c r="G80">
        <f t="shared" si="1"/>
        <v>1200</v>
      </c>
      <c r="H80">
        <f t="shared" si="1"/>
        <v>1200</v>
      </c>
      <c r="I80">
        <f t="shared" si="1"/>
        <v>1200</v>
      </c>
    </row>
    <row r="81" spans="1:9" ht="33" customHeight="1" x14ac:dyDescent="0.25">
      <c r="A81" s="25" t="s">
        <v>16</v>
      </c>
      <c r="B81" s="15">
        <f t="shared" ref="B81:I81" si="2">(B78-(B75+B76+B77))/B80</f>
        <v>0.49333333333333335</v>
      </c>
      <c r="C81" s="15">
        <f t="shared" si="2"/>
        <v>1.0533333333333332</v>
      </c>
      <c r="D81" s="15">
        <f t="shared" si="2"/>
        <v>4.3333333333333335E-2</v>
      </c>
      <c r="E81" s="15">
        <f t="shared" si="2"/>
        <v>1.0866666666666667</v>
      </c>
      <c r="F81" s="15">
        <f t="shared" si="2"/>
        <v>0.72833333333333339</v>
      </c>
      <c r="G81" s="15">
        <f t="shared" si="2"/>
        <v>1.2016666666666667</v>
      </c>
      <c r="H81" s="15">
        <f t="shared" si="2"/>
        <v>0.66666666666666663</v>
      </c>
      <c r="I81" s="15">
        <f t="shared" si="2"/>
        <v>3.6666666666666667E-2</v>
      </c>
    </row>
    <row r="82" spans="1:9" ht="33" customHeight="1" x14ac:dyDescent="0.25">
      <c r="A82" s="25" t="s">
        <v>17</v>
      </c>
      <c r="B82" s="15">
        <f>(B75+B76+B77)/(22*40)</f>
        <v>9.0909090909090912E-2</v>
      </c>
      <c r="C82" s="15">
        <f>(C75+C76+C77)/(22*40)</f>
        <v>0.38636363636363635</v>
      </c>
      <c r="D82" s="15">
        <f t="shared" ref="D82:I82" si="3">(D75+D76+D77)/(22*40)</f>
        <v>0</v>
      </c>
      <c r="E82" s="15">
        <f t="shared" si="3"/>
        <v>0</v>
      </c>
      <c r="F82" s="15">
        <f t="shared" si="3"/>
        <v>0.38636363636363635</v>
      </c>
      <c r="G82" s="15">
        <f t="shared" si="3"/>
        <v>0.22727272727272727</v>
      </c>
      <c r="H82" s="15">
        <f t="shared" si="3"/>
        <v>0.22727272727272727</v>
      </c>
      <c r="I82" s="15">
        <f t="shared" si="3"/>
        <v>0</v>
      </c>
    </row>
  </sheetData>
  <pageMargins left="0.7" right="0.7" top="0.75" bottom="0.75" header="0.3" footer="0.3"/>
  <pageSetup paperSize="17" scale="7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DDS User</cp:lastModifiedBy>
  <cp:lastPrinted>2017-09-20T13:20:59Z</cp:lastPrinted>
  <dcterms:created xsi:type="dcterms:W3CDTF">2017-08-17T19:07:55Z</dcterms:created>
  <dcterms:modified xsi:type="dcterms:W3CDTF">2017-09-20T19:41:39Z</dcterms:modified>
</cp:coreProperties>
</file>